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0"/>
  </bookViews>
  <sheets>
    <sheet name="приложение 1" sheetId="1" r:id="rId1"/>
    <sheet name="приложение 2" sheetId="2" r:id="rId2"/>
    <sheet name="приложение 4" sheetId="3" r:id="rId3"/>
    <sheet name="приложение 5" sheetId="4" r:id="rId4"/>
  </sheets>
  <definedNames>
    <definedName name="TABLE" localSheetId="1">'приложение 2'!$A$7:$F$43</definedName>
    <definedName name="TABLE" localSheetId="2">'приложение 4'!$A$6:$F$42</definedName>
    <definedName name="TABLE" localSheetId="3">'приложение 5'!$A$6:$F$43</definedName>
    <definedName name="_xlnm.Print_Titles" localSheetId="1">'приложение 2'!$7:$7</definedName>
    <definedName name="_xlnm.Print_Titles" localSheetId="2">'приложение 4'!$6:$6</definedName>
    <definedName name="_xlnm.Print_Titles" localSheetId="3">'приложение 5'!$6:$7</definedName>
    <definedName name="_xlnm.Print_Area" localSheetId="1">'приложение 2'!$A$1:$F$47</definedName>
    <definedName name="_xlnm.Print_Area" localSheetId="2">'приложение 4'!$A$1:$F$50</definedName>
    <definedName name="_xlnm.Print_Area" localSheetId="3">'приложение 5'!$A$1:$I$44</definedName>
  </definedNames>
  <calcPr fullCalcOnLoad="1"/>
</workbook>
</file>

<file path=xl/sharedStrings.xml><?xml version="1.0" encoding="utf-8"?>
<sst xmlns="http://schemas.openxmlformats.org/spreadsheetml/2006/main" count="341" uniqueCount="238">
  <si>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</si>
  <si>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</si>
  <si>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</si>
  <si>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</si>
  <si>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</si>
  <si>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</si>
  <si>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</si>
  <si>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</si>
  <si>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</si>
  <si>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</si>
  <si>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</si>
  <si>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</si>
  <si>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</si>
  <si>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</si>
  <si>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</si>
  <si>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</si>
  <si>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</si>
  <si>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</si>
  <si>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</si>
  <si>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</si>
  <si>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</si>
  <si>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</si>
  <si>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</si>
  <si>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</si>
  <si>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</si>
  <si>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</si>
  <si>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</si>
  <si>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</si>
  <si>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</si>
  <si>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</si>
  <si>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</si>
  <si>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</si>
  <si>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</si>
  <si>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</si>
  <si>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</si>
  <si>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</si>
  <si>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</si>
  <si>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</si>
  <si>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</si>
  <si>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</si>
  <si>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</si>
  <si>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</si>
  <si>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</si>
  <si>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</si>
  <si>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</si>
  <si>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</si>
  <si>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</si>
  <si>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</si>
  <si>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</si>
  <si>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</si>
  <si>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</si>
  <si>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</si>
  <si>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</si>
  <si>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</si>
  <si>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</si>
  <si>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</si>
  <si>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</si>
  <si>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</si>
  <si>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</si>
  <si>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</si>
  <si>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</si>
  <si>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</si>
  <si>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</si>
  <si>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</si>
  <si>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</si>
  <si>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</si>
  <si>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</si>
  <si>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</si>
  <si>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МУП "ТЕПЛО" МО "Холмский городской округ"</t>
  </si>
  <si>
    <t>Фактические показатели за год, предшествующий базовому периоду (2015 г.)</t>
  </si>
  <si>
    <t>Показатели, утвержденные на базовый период * (2016 г.)</t>
  </si>
  <si>
    <t>Предложения на расчетный период регулирования           (2017 г.)</t>
  </si>
  <si>
    <t>Приложение № 1</t>
  </si>
  <si>
    <t>Единица измерения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</si>
  <si>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</si>
  <si>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</si>
  <si>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</si>
  <si>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</si>
  <si>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</si>
  <si>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</si>
  <si>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</si>
  <si>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</si>
  <si>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</si>
  <si>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</si>
  <si>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</si>
  <si>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</si>
  <si>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</si>
  <si>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t>МВт</t>
  </si>
  <si>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</si>
  <si>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</si>
  <si>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</si>
  <si>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</si>
  <si>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</si>
  <si>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</si>
  <si>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</si>
  <si>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</si>
  <si>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</si>
  <si>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</si>
  <si>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</si>
  <si>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</si>
  <si>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</si>
  <si>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</si>
  <si>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</si>
  <si>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</si>
  <si>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</si>
  <si>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</si>
  <si>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</si>
  <si>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</si>
  <si>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</si>
  <si>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</si>
  <si>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</si>
  <si>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</si>
  <si>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</si>
  <si>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</si>
  <si>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</si>
  <si>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</si>
  <si>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</si>
  <si>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</si>
  <si>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</si>
  <si>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</si>
  <si>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</si>
  <si>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</si>
  <si>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</si>
  <si>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</si>
  <si>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</si>
  <si>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</si>
  <si>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</si>
  <si>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</si>
  <si>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</si>
  <si>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</si>
  <si>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</si>
  <si>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</si>
  <si>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</si>
  <si>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</si>
  <si>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Предложения 
на расчетный период регулирования (2017 г.)</t>
  </si>
  <si>
    <r>
      <rPr>
        <b/>
        <sz val="13"/>
        <rFont val="Times New Roman"/>
        <family val="1"/>
      </rPr>
      <t xml:space="preserve">Раздел 2. </t>
    </r>
    <r>
      <rPr>
        <sz val="13"/>
        <rFont val="Times New Roman"/>
        <family val="1"/>
      </rPr>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r>
  </si>
  <si>
    <r>
      <rPr>
        <b/>
        <sz val="10"/>
        <rFont val="Times New Roman"/>
        <family val="1"/>
      </rPr>
      <t>Приложение № 2</t>
    </r>
    <r>
      <rPr>
        <sz val="10"/>
        <rFont val="Times New Roman"/>
        <family val="1"/>
      </rPr>
      <t xml:space="preserve">
к предложению о размере цен (тарифов), долгосрочных параметров регулирования</t>
    </r>
  </si>
  <si>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</si>
  <si>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</si>
  <si>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</si>
  <si>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</si>
  <si>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</si>
  <si>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</si>
  <si>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</si>
  <si>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</si>
  <si>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</si>
  <si>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Полное наименование</t>
  </si>
  <si>
    <t>Муниципальное унитарное предприятие "ТЕПЛО"</t>
  </si>
  <si>
    <t>МУП «ТЕПЛО»</t>
  </si>
  <si>
    <t>г. Холмск, ул. Портовая, 11</t>
  </si>
  <si>
    <t>694620, Сахалинская область, г. Холмск, ул. Портовая, 11</t>
  </si>
  <si>
    <t>Летечин Алексей Анатольевич</t>
  </si>
  <si>
    <t xml:space="preserve"> teplo.kholmsk@mail.ru</t>
  </si>
  <si>
    <t xml:space="preserve">(42433) 20063 </t>
  </si>
  <si>
    <t xml:space="preserve">к предложению о размере цен (тарифов), </t>
  </si>
  <si>
    <t>долгосрочных параметров регулирования</t>
  </si>
  <si>
    <r>
      <rPr>
        <b/>
        <sz val="13"/>
        <rFont val="Times New Roman"/>
        <family val="1"/>
      </rPr>
      <t>Раздел 1.</t>
    </r>
    <r>
      <rPr>
        <sz val="13"/>
        <rFont val="Times New Roman"/>
        <family val="1"/>
      </rPr>
      <t xml:space="preserve"> Информация об организации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</si>
  <si>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</si>
  <si>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</si>
  <si>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t>Реквизиты инвестиционной программы (кем утверждена, 
дата утверждения, номер 
приказа или решения, электронный адрес размещения)</t>
  </si>
  <si>
    <t>17.</t>
  </si>
  <si>
    <t>Рентабельность продаж (величина прибыли от продажи 
в каждом рубле выручки)</t>
  </si>
  <si>
    <t>16.</t>
  </si>
  <si>
    <t>млн. рублей</t>
  </si>
  <si>
    <t>15.</t>
  </si>
  <si>
    <t>относимые на тепловую 
энергию, отпускаемую с коллекторов источников</t>
  </si>
  <si>
    <t>14.3.</t>
  </si>
  <si>
    <t>относимые на электрическую мощность</t>
  </si>
  <si>
    <t>14.2.</t>
  </si>
  <si>
    <t>относимые на электрическую энергию</t>
  </si>
  <si>
    <t>14.1.</t>
  </si>
  <si>
    <t>Капитальные вложения из прибыли (с учетом налога на прибыль) - всего</t>
  </si>
  <si>
    <t>14.</t>
  </si>
  <si>
    <t>13.3.</t>
  </si>
  <si>
    <t>13.2.</t>
  </si>
  <si>
    <t>13.1.</t>
  </si>
  <si>
    <t>Необходимые расходы из прибыли - всего</t>
  </si>
  <si>
    <t>13.</t>
  </si>
  <si>
    <t>от производства электрической энергии</t>
  </si>
  <si>
    <t>12.2.</t>
  </si>
  <si>
    <t>от производства тепловой энергии</t>
  </si>
  <si>
    <t>12.1.</t>
  </si>
  <si>
    <t>Объем перекрестного субсидирования - всего</t>
  </si>
  <si>
    <t>12.</t>
  </si>
  <si>
    <t>11.3.</t>
  </si>
  <si>
    <t>11.2.</t>
  </si>
  <si>
    <t>11.1.</t>
  </si>
  <si>
    <t>Расходы на производство - всего</t>
  </si>
  <si>
    <t>11.</t>
  </si>
  <si>
    <t>реквизиты отраслевого тарифного соглашения (дата утверждения, срок действия)</t>
  </si>
  <si>
    <t>10.3.</t>
  </si>
  <si>
    <t>тыс. рублей на человека</t>
  </si>
  <si>
    <t>среднемесячная заработная 
плата на одного работника</t>
  </si>
  <si>
    <t>10.2.</t>
  </si>
  <si>
    <t>среднесписочная численность персонала</t>
  </si>
  <si>
    <t>10.1.</t>
  </si>
  <si>
    <t>10.</t>
  </si>
  <si>
    <t>Амортизация</t>
  </si>
  <si>
    <t>9.</t>
  </si>
  <si>
    <t>реквизиты решения по 
удельному расходу условного топлива на отпуск тепловой и электрической энергии</t>
  </si>
  <si>
    <t>кг/Гкал</t>
  </si>
  <si>
    <t>удельный расход условного топлива на тепловую энергию</t>
  </si>
  <si>
    <t>топливо на тепловую энергию</t>
  </si>
  <si>
    <t>8.2.</t>
  </si>
  <si>
    <t>г/кВт·ч</t>
  </si>
  <si>
    <t>удельный расход условного топлива на электрическую энергию</t>
  </si>
  <si>
    <t>топливо на электрическую энергию</t>
  </si>
  <si>
    <t>8.1.</t>
  </si>
  <si>
    <t>Топливо - всего</t>
  </si>
  <si>
    <t>8.</t>
  </si>
  <si>
    <t>относимая на тепловую 
энергию, отпускаемую с коллекторов источников</t>
  </si>
  <si>
    <t>7.3.</t>
  </si>
  <si>
    <t>относимая на электрическую мощность</t>
  </si>
  <si>
    <t>7.2.</t>
  </si>
  <si>
    <t>относимая на электрическую энергию</t>
  </si>
  <si>
    <t>7.1.</t>
  </si>
  <si>
    <t>Необходимая валовая выручка - всего</t>
  </si>
  <si>
    <t>7.</t>
  </si>
  <si>
    <t>тыс. Гкал</t>
  </si>
  <si>
    <t>Отпуск тепловой энергии в сеть</t>
  </si>
  <si>
    <t>6.</t>
  </si>
  <si>
    <t>Отпуск тепловой энергии с коллекторов</t>
  </si>
  <si>
    <t>млн. кВт·ч</t>
  </si>
  <si>
    <t>Полезный отпуск электрической энергии</t>
  </si>
  <si>
    <t>Производство электрической энергии</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</si>
  <si>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</si>
  <si>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Установленная мощность</t>
  </si>
  <si>
    <t>Показатели, утвержденные 
на базовый период * (2016 г.)</t>
  </si>
  <si>
    <t>Фактические показатели 
за год, предшествующий базовому периоду                   (2015 г.)</t>
  </si>
  <si>
    <r>
      <t xml:space="preserve">Показатели, утвержденные 
на базовый период </t>
    </r>
    <r>
      <rPr>
        <vertAlign val="superscript"/>
        <sz val="12"/>
        <rFont val="Times New Roman"/>
        <family val="1"/>
      </rPr>
      <t xml:space="preserve">1                       </t>
    </r>
    <r>
      <rPr>
        <sz val="12"/>
        <rFont val="Times New Roman"/>
        <family val="1"/>
      </rPr>
      <t>(2016 г.)</t>
    </r>
  </si>
  <si>
    <t>Фактические показатели 
за год, предшествующий базовому периоду                                                   (2015 г.)</t>
  </si>
  <si>
    <t>Предложения 
на расчетный период регулирования                                  (2017 г.)</t>
  </si>
  <si>
    <t>-</t>
  </si>
  <si>
    <t>(-1484,5)</t>
  </si>
  <si>
    <r>
      <rPr>
        <b/>
        <sz val="13"/>
        <rFont val="Times New Roman"/>
        <family val="1"/>
      </rPr>
      <t>Раздел 3.</t>
    </r>
    <r>
      <rPr>
        <sz val="13"/>
        <rFont val="Times New Roman"/>
        <family val="1"/>
      </rPr>
      <t xml:space="preserve"> Цены (тарифы) по регулируемым видам деятельности организации</t>
    </r>
  </si>
  <si>
    <r>
      <rPr>
        <b/>
        <sz val="13"/>
        <rFont val="Times New Roman"/>
        <family val="1"/>
      </rPr>
      <t xml:space="preserve">Раздел 2. </t>
    </r>
    <r>
      <rPr>
        <sz val="13"/>
        <rFont val="Times New Roman"/>
        <family val="1"/>
      </rPr>
      <t>Основные показатели деятельности генерирующих объектов</t>
    </r>
  </si>
  <si>
    <r>
      <rPr>
        <b/>
        <sz val="10"/>
        <rFont val="Times New Roman"/>
        <family val="1"/>
      </rPr>
      <t>Приложение № 4</t>
    </r>
    <r>
      <rPr>
        <sz val="10"/>
        <rFont val="Times New Roman"/>
        <family val="1"/>
      </rPr>
      <t xml:space="preserve">
к предложению о размере цен (тарифов), долгосрочных параметров регулирования</t>
    </r>
  </si>
  <si>
    <r>
      <rPr>
        <b/>
        <sz val="10"/>
        <rFont val="Times New Roman"/>
        <family val="1"/>
      </rPr>
      <t>Приложение № 5</t>
    </r>
    <r>
      <rPr>
        <sz val="10"/>
        <rFont val="Times New Roman"/>
        <family val="1"/>
      </rPr>
      <t xml:space="preserve">
к предложению о размере цен (тарифов), долгосрочных параметров регулирования</t>
    </r>
  </si>
</sst>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00000"/>
    <numFmt numFmtId="166" formatCode="0.0000"/>
    <numFmt numFmtId="167" formatCode="0.000"/>
    <numFmt numFmtId="168" formatCode="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
  </numFmts>
  <fonts count="40">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u val="single"/>
      <sz val="10"/>
      <color indexed="12"/>
      <name val="Arial Cyr"/>
      <family val="0"/>
    </font>
    <font>
      <vertAlign val="superscript"/>
      <sz val="12"/>
      <name val="Times New Roman"/>
      <family val="1"/>
    </font>
    <font>
      <i/>
      <sz val="12"/>
      <name val="Times New Roman"/>
      <family val="1"/>
    </font>
    <font>
      <vertAlign val="superscript"/>
      <sz val="10"/>
      <name val="Times New Roman"/>
      <family val="1"/>
    </font>
    <font>
      <b/>
      <sz val="13"/>
      <name val="Times New Roman"/>
      <family val="1"/>
    </font>
    <font>
      <b/>
      <sz val="10"/>
      <name val="Times New Roman"/>
      <family val="1"/>
    </font>
    <font>
      <u val="single"/>
      <sz val="10"/>
      <color indexed="20"/>
      <name val="Arial Cyr"/>
      <family val="0"/>
    </font>
    <font>
      <sz val="12"/>
      <name val="Arial Cyr"/>
      <family val="0"/>
    </font>
    <font>
      <u val="single"/>
      <sz val="12"/>
      <color indexed="12"/>
      <name val="Times New Roman"/>
      <family val="1"/>
    </font>
    <font>
      <sz val="12"/>
      <color indexed="9"/>
      <name val="Times New Roman"/>
      <family val="1"/>
    </font>
    <font>
      <u val="single"/>
      <sz val="12"/>
      <name val="Times New Roman"/>
      <family val="1"/>
    </font>
    <font>
      <sz val="12"/>
      <color indexed="8"/>
      <name val="Times New Roman"/>
      <family val="1"/>
    </font>
    <font>
      <u val="single"/>
      <sz val="10"/>
      <color theme="10"/>
      <name val="Arial Cyr"/>
      <family val="0"/>
    </font>
    <font>
      <u val="single"/>
      <sz val="10"/>
      <color theme="11"/>
      <name val="Arial Cyr"/>
      <family val="0"/>
    </font>
    <font>
      <u val="single"/>
      <sz val="12"/>
      <color theme="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style="thin">
        <color indexed="8"/>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5" fillId="0" borderId="0">
      <alignment/>
      <protection/>
    </xf>
    <xf numFmtId="0" fontId="38"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4" applyFont="1" applyBorder="1" applyAlignment="1">
      <alignment horizontal="center" vertical="center" wrapText="1"/>
      <protection/>
    </xf>
    <xf numFmtId="0" fontId="22" fillId="0" borderId="11" xfId="54"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4" applyFont="1" applyBorder="1" applyAlignment="1">
      <alignment horizontal="center" vertical="top" wrapText="1"/>
      <protection/>
    </xf>
    <xf numFmtId="0" fontId="22" fillId="0" borderId="0" xfId="54" applyFont="1" applyBorder="1" applyAlignment="1">
      <alignment horizontal="left" vertical="top" wrapText="1"/>
      <protection/>
    </xf>
    <xf numFmtId="0" fontId="22" fillId="0" borderId="0" xfId="54" applyFont="1" applyBorder="1" applyAlignment="1">
      <alignment horizontal="center" vertical="top"/>
      <protection/>
    </xf>
    <xf numFmtId="0" fontId="22" fillId="0" borderId="12" xfId="54" applyFont="1" applyBorder="1" applyAlignment="1">
      <alignment horizontal="center" vertical="top" wrapText="1"/>
      <protection/>
    </xf>
    <xf numFmtId="0" fontId="22" fillId="0" borderId="12" xfId="54" applyFont="1" applyBorder="1" applyAlignment="1">
      <alignment horizontal="left" vertical="top" wrapText="1"/>
      <protection/>
    </xf>
    <xf numFmtId="0" fontId="22" fillId="0" borderId="12" xfId="54" applyFont="1" applyBorder="1" applyAlignment="1">
      <alignment horizontal="center" vertical="top"/>
      <protection/>
    </xf>
    <xf numFmtId="0" fontId="1" fillId="0" borderId="0" xfId="0" applyFont="1" applyAlignment="1">
      <alignment horizontal="center"/>
    </xf>
    <xf numFmtId="2" fontId="22" fillId="0" borderId="0" xfId="54" applyNumberFormat="1" applyFont="1" applyBorder="1" applyAlignment="1">
      <alignment horizontal="center" vertical="top"/>
      <protection/>
    </xf>
    <xf numFmtId="0" fontId="22" fillId="0" borderId="10" xfId="54" applyFont="1" applyBorder="1" applyAlignment="1">
      <alignment horizontal="center" vertical="center" wrapText="1"/>
      <protection/>
    </xf>
    <xf numFmtId="0" fontId="22" fillId="0" borderId="11" xfId="54"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3" xfId="54" applyFont="1" applyBorder="1" applyAlignment="1">
      <alignment horizontal="center" vertical="center" wrapText="1"/>
      <protection/>
    </xf>
    <xf numFmtId="0" fontId="1" fillId="0" borderId="0" xfId="0" applyFont="1" applyAlignment="1">
      <alignment horizontal="center"/>
    </xf>
    <xf numFmtId="0" fontId="1" fillId="0" borderId="0" xfId="0" applyFont="1" applyAlignment="1">
      <alignment vertical="center"/>
    </xf>
    <xf numFmtId="0" fontId="2" fillId="0" borderId="0" xfId="0" applyFont="1" applyAlignment="1">
      <alignment wrapText="1"/>
    </xf>
    <xf numFmtId="0" fontId="4" fillId="0" borderId="0" xfId="0" applyFont="1" applyAlignment="1">
      <alignment horizont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xf>
    <xf numFmtId="0" fontId="27"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7" fillId="0" borderId="0" xfId="0" applyFont="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left" vertical="top" wrapText="1"/>
    </xf>
    <xf numFmtId="0" fontId="1" fillId="0" borderId="12" xfId="0" applyFont="1" applyBorder="1" applyAlignment="1">
      <alignment horizontal="center" vertical="top"/>
    </xf>
    <xf numFmtId="0" fontId="1" fillId="0" borderId="10" xfId="0" applyFont="1" applyBorder="1" applyAlignment="1">
      <alignment horizontal="center"/>
    </xf>
    <xf numFmtId="0" fontId="1" fillId="0" borderId="10"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1" fillId="0" borderId="10" xfId="0" applyFont="1" applyBorder="1" applyAlignment="1">
      <alignment/>
    </xf>
    <xf numFmtId="0" fontId="32" fillId="0" borderId="0" xfId="0" applyFont="1" applyAlignment="1">
      <alignment/>
    </xf>
    <xf numFmtId="0" fontId="30" fillId="0" borderId="0" xfId="0" applyFont="1" applyAlignment="1">
      <alignment horizontal="right" vertical="center"/>
    </xf>
    <xf numFmtId="0" fontId="1" fillId="0" borderId="0" xfId="0" applyFont="1" applyAlignment="1">
      <alignment horizontal="justify" wrapText="1"/>
    </xf>
    <xf numFmtId="0" fontId="34" fillId="0" borderId="0" xfId="0" applyFont="1" applyAlignment="1">
      <alignment horizontal="justify" wrapText="1"/>
    </xf>
    <xf numFmtId="0" fontId="2" fillId="0" borderId="0" xfId="0" applyFont="1" applyAlignment="1">
      <alignment vertical="top"/>
    </xf>
    <xf numFmtId="0" fontId="36" fillId="0" borderId="12" xfId="53" applyFont="1" applyBorder="1" applyAlignment="1">
      <alignment horizontal="center" vertical="top" wrapText="1"/>
      <protection/>
    </xf>
    <xf numFmtId="0" fontId="36" fillId="0" borderId="12" xfId="53" applyFont="1" applyBorder="1" applyAlignment="1">
      <alignment horizontal="left" vertical="top" wrapText="1"/>
      <protection/>
    </xf>
    <xf numFmtId="173" fontId="1" fillId="0" borderId="0" xfId="0" applyNumberFormat="1" applyFont="1" applyAlignment="1">
      <alignment horizontal="center" vertical="top"/>
    </xf>
    <xf numFmtId="0" fontId="36" fillId="0" borderId="0" xfId="53" applyFont="1" applyAlignment="1">
      <alignment horizontal="center" vertical="top" wrapText="1"/>
      <protection/>
    </xf>
    <xf numFmtId="0" fontId="36" fillId="0" borderId="0" xfId="53" applyFont="1" applyAlignment="1">
      <alignment horizontal="left" vertical="top" wrapText="1"/>
      <protection/>
    </xf>
    <xf numFmtId="0" fontId="1" fillId="0" borderId="0" xfId="0" applyFont="1" applyAlignment="1">
      <alignment vertical="top"/>
    </xf>
    <xf numFmtId="168" fontId="1" fillId="0" borderId="0" xfId="0" applyNumberFormat="1" applyFont="1" applyAlignment="1">
      <alignment horizontal="center" vertical="top"/>
    </xf>
    <xf numFmtId="0" fontId="36" fillId="0" borderId="0" xfId="53" applyFont="1" applyBorder="1" applyAlignment="1">
      <alignment horizontal="center" vertical="top" wrapText="1"/>
      <protection/>
    </xf>
    <xf numFmtId="0" fontId="36" fillId="0" borderId="0" xfId="53" applyFont="1" applyBorder="1" applyAlignment="1">
      <alignment horizontal="left" vertical="top" wrapText="1"/>
      <protection/>
    </xf>
    <xf numFmtId="0" fontId="1" fillId="0" borderId="0" xfId="0" applyFont="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Alignment="1">
      <alignment/>
    </xf>
    <xf numFmtId="0" fontId="39" fillId="0" borderId="10" xfId="42" applyFont="1" applyBorder="1" applyAlignment="1">
      <alignment horizontal="center" vertical="center"/>
    </xf>
    <xf numFmtId="49" fontId="1" fillId="0" borderId="0" xfId="0" applyNumberFormat="1" applyFont="1" applyAlignment="1">
      <alignment horizontal="center" vertical="top"/>
    </xf>
    <xf numFmtId="0" fontId="1" fillId="0" borderId="10" xfId="0" applyFont="1" applyBorder="1" applyAlignment="1">
      <alignment vertical="center"/>
    </xf>
    <xf numFmtId="0" fontId="32" fillId="0" borderId="0" xfId="0" applyFont="1" applyAlignment="1">
      <alignmen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plo.kholmsk@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6"/>
  <sheetViews>
    <sheetView tabSelected="1" zoomScalePageLayoutView="0" workbookViewId="0" topLeftCell="A1">
      <selection activeCell="B24" sqref="B24"/>
    </sheetView>
  </sheetViews>
  <sheetFormatPr defaultColWidth="9.00390625" defaultRowHeight="12.75"/>
  <cols>
    <col min="1" max="1" width="36.25390625" style="3" customWidth="1"/>
    <col min="2" max="2" width="72.00390625" style="3" customWidth="1"/>
    <col min="3" max="8" width="9.125" style="3" customWidth="1"/>
  </cols>
  <sheetData>
    <row r="1" ht="12.75">
      <c r="B1" s="48" t="s">
        <v>72</v>
      </c>
    </row>
    <row r="2" ht="12.75">
      <c r="B2" s="44" t="s">
        <v>154</v>
      </c>
    </row>
    <row r="3" ht="12.75">
      <c r="B3" s="44" t="s">
        <v>155</v>
      </c>
    </row>
    <row r="4" ht="12.75">
      <c r="B4" s="44"/>
    </row>
    <row r="5" spans="1:2" ht="16.5">
      <c r="A5" s="45" t="s">
        <v>156</v>
      </c>
      <c r="B5" s="45"/>
    </row>
    <row r="6" ht="15.75">
      <c r="A6" s="22"/>
    </row>
    <row r="7" spans="1:8" s="69" customFormat="1" ht="19.5" customHeight="1">
      <c r="A7" s="68" t="s">
        <v>146</v>
      </c>
      <c r="B7" s="43" t="s">
        <v>147</v>
      </c>
      <c r="C7" s="22"/>
      <c r="D7" s="22"/>
      <c r="E7" s="22"/>
      <c r="F7" s="22"/>
      <c r="G7" s="22"/>
      <c r="H7" s="22"/>
    </row>
    <row r="8" spans="1:8" s="47" customFormat="1" ht="19.5" customHeight="1">
      <c r="A8" s="46" t="s">
        <v>137</v>
      </c>
      <c r="B8" s="42" t="s">
        <v>148</v>
      </c>
      <c r="C8" s="1"/>
      <c r="D8" s="1"/>
      <c r="E8" s="1"/>
      <c r="F8" s="1"/>
      <c r="G8" s="1"/>
      <c r="H8" s="1"/>
    </row>
    <row r="9" spans="1:8" s="47" customFormat="1" ht="19.5" customHeight="1">
      <c r="A9" s="46" t="s">
        <v>138</v>
      </c>
      <c r="B9" s="42" t="s">
        <v>149</v>
      </c>
      <c r="C9" s="1"/>
      <c r="D9" s="1"/>
      <c r="E9" s="1"/>
      <c r="F9" s="1"/>
      <c r="G9" s="1"/>
      <c r="H9" s="1"/>
    </row>
    <row r="10" spans="1:8" s="47" customFormat="1" ht="19.5" customHeight="1">
      <c r="A10" s="46" t="s">
        <v>139</v>
      </c>
      <c r="B10" s="42" t="s">
        <v>150</v>
      </c>
      <c r="C10" s="1"/>
      <c r="D10" s="1"/>
      <c r="E10" s="1"/>
      <c r="F10" s="1"/>
      <c r="G10" s="1"/>
      <c r="H10" s="1"/>
    </row>
    <row r="11" spans="1:8" s="47" customFormat="1" ht="19.5" customHeight="1">
      <c r="A11" s="46" t="s">
        <v>140</v>
      </c>
      <c r="B11" s="42">
        <v>6509021565</v>
      </c>
      <c r="C11" s="1"/>
      <c r="D11" s="1"/>
      <c r="E11" s="1"/>
      <c r="F11" s="1"/>
      <c r="G11" s="1"/>
      <c r="H11" s="1"/>
    </row>
    <row r="12" spans="1:8" s="47" customFormat="1" ht="19.5" customHeight="1">
      <c r="A12" s="46" t="s">
        <v>141</v>
      </c>
      <c r="B12" s="42">
        <v>650901001</v>
      </c>
      <c r="C12" s="1"/>
      <c r="D12" s="1"/>
      <c r="E12" s="1"/>
      <c r="F12" s="1"/>
      <c r="G12" s="1"/>
      <c r="H12" s="1"/>
    </row>
    <row r="13" spans="1:8" s="47" customFormat="1" ht="19.5" customHeight="1">
      <c r="A13" s="46" t="s">
        <v>142</v>
      </c>
      <c r="B13" s="42" t="s">
        <v>151</v>
      </c>
      <c r="C13" s="1"/>
      <c r="D13" s="1"/>
      <c r="E13" s="1"/>
      <c r="F13" s="1"/>
      <c r="G13" s="1"/>
      <c r="H13" s="1"/>
    </row>
    <row r="14" spans="1:8" s="47" customFormat="1" ht="19.5" customHeight="1">
      <c r="A14" s="46" t="s">
        <v>143</v>
      </c>
      <c r="B14" s="66" t="s">
        <v>152</v>
      </c>
      <c r="C14" s="1"/>
      <c r="D14" s="1"/>
      <c r="E14" s="1"/>
      <c r="F14" s="1"/>
      <c r="G14" s="1"/>
      <c r="H14" s="1"/>
    </row>
    <row r="15" spans="1:8" s="47" customFormat="1" ht="19.5" customHeight="1">
      <c r="A15" s="46" t="s">
        <v>144</v>
      </c>
      <c r="B15" s="42" t="s">
        <v>153</v>
      </c>
      <c r="C15" s="1"/>
      <c r="D15" s="1"/>
      <c r="E15" s="1"/>
      <c r="F15" s="1"/>
      <c r="G15" s="1"/>
      <c r="H15" s="1"/>
    </row>
    <row r="16" spans="1:8" s="47" customFormat="1" ht="19.5" customHeight="1">
      <c r="A16" s="46" t="s">
        <v>145</v>
      </c>
      <c r="B16" s="42" t="s">
        <v>153</v>
      </c>
      <c r="C16" s="1"/>
      <c r="D16" s="1"/>
      <c r="E16" s="1"/>
      <c r="F16" s="1"/>
      <c r="G16" s="1"/>
      <c r="H16" s="1"/>
    </row>
  </sheetData>
  <sheetProtection/>
  <mergeCells count="1">
    <mergeCell ref="A5:B5"/>
  </mergeCells>
  <hyperlinks>
    <hyperlink ref="B14" r:id="rId1" display="mailto:teplo.kholmsk@mail.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D11" sqref="D11"/>
    </sheetView>
  </sheetViews>
  <sheetFormatPr defaultColWidth="9.00390625" defaultRowHeight="12.75"/>
  <cols>
    <col min="1" max="1" width="6.625" style="1" customWidth="1"/>
    <col min="2" max="2" width="31.00390625" style="1" customWidth="1"/>
    <col min="3" max="3" width="12.25390625" style="1" customWidth="1"/>
    <col min="4" max="5" width="27.625" style="1" customWidth="1"/>
    <col min="6" max="6" width="24.125" style="1" customWidth="1"/>
    <col min="7" max="16384" width="9.125" style="1" customWidth="1"/>
  </cols>
  <sheetData>
    <row r="1" ht="54" customHeight="1">
      <c r="F1" s="23" t="s">
        <v>136</v>
      </c>
    </row>
    <row r="4" spans="1:6" ht="31.5" customHeight="1">
      <c r="A4" s="18" t="s">
        <v>135</v>
      </c>
      <c r="B4" s="24"/>
      <c r="C4" s="24"/>
      <c r="D4" s="24"/>
      <c r="E4" s="24"/>
      <c r="F4" s="24"/>
    </row>
    <row r="7" spans="1:6" s="61" customFormat="1" ht="66">
      <c r="A7" s="25" t="s">
        <v>16</v>
      </c>
      <c r="B7" s="26" t="s">
        <v>0</v>
      </c>
      <c r="C7" s="26" t="s">
        <v>73</v>
      </c>
      <c r="D7" s="26" t="s">
        <v>230</v>
      </c>
      <c r="E7" s="26" t="s">
        <v>229</v>
      </c>
      <c r="F7" s="27" t="s">
        <v>231</v>
      </c>
    </row>
    <row r="8" spans="1:6" s="57" customFormat="1" ht="42" customHeight="1">
      <c r="A8" s="28" t="s">
        <v>1</v>
      </c>
      <c r="B8" s="29" t="s">
        <v>74</v>
      </c>
      <c r="C8" s="28"/>
      <c r="D8" s="30"/>
      <c r="E8" s="30"/>
      <c r="F8" s="30"/>
    </row>
    <row r="9" spans="1:6" s="57" customFormat="1" ht="28.5" customHeight="1">
      <c r="A9" s="28" t="s">
        <v>2</v>
      </c>
      <c r="B9" s="29" t="s">
        <v>75</v>
      </c>
      <c r="C9" s="28" t="s">
        <v>76</v>
      </c>
      <c r="D9" s="30">
        <v>7758.8</v>
      </c>
      <c r="E9" s="30">
        <v>8265.85</v>
      </c>
      <c r="F9" s="30">
        <v>10595.9</v>
      </c>
    </row>
    <row r="10" spans="1:6" s="57" customFormat="1" ht="28.5" customHeight="1">
      <c r="A10" s="28" t="s">
        <v>3</v>
      </c>
      <c r="B10" s="29" t="s">
        <v>77</v>
      </c>
      <c r="C10" s="28" t="s">
        <v>76</v>
      </c>
      <c r="D10" s="30" t="s">
        <v>233</v>
      </c>
      <c r="E10" s="30">
        <v>25.9</v>
      </c>
      <c r="F10" s="30">
        <v>30.6</v>
      </c>
    </row>
    <row r="11" spans="1:6" s="57" customFormat="1" ht="59.25" customHeight="1">
      <c r="A11" s="28" t="s">
        <v>78</v>
      </c>
      <c r="B11" s="29" t="s">
        <v>79</v>
      </c>
      <c r="C11" s="28" t="s">
        <v>76</v>
      </c>
      <c r="D11" s="30"/>
      <c r="E11" s="30"/>
      <c r="F11" s="30"/>
    </row>
    <row r="12" spans="1:6" s="57" customFormat="1" ht="27.75" customHeight="1">
      <c r="A12" s="28" t="s">
        <v>80</v>
      </c>
      <c r="B12" s="29" t="s">
        <v>81</v>
      </c>
      <c r="C12" s="28" t="s">
        <v>76</v>
      </c>
      <c r="D12" s="30"/>
      <c r="E12" s="30"/>
      <c r="F12" s="30"/>
    </row>
    <row r="13" spans="1:6" s="57" customFormat="1" ht="41.25" customHeight="1">
      <c r="A13" s="28" t="s">
        <v>4</v>
      </c>
      <c r="B13" s="29" t="s">
        <v>82</v>
      </c>
      <c r="C13" s="28"/>
      <c r="D13" s="30"/>
      <c r="E13" s="30"/>
      <c r="F13" s="30"/>
    </row>
    <row r="14" spans="1:6" s="57" customFormat="1" ht="99" customHeight="1">
      <c r="A14" s="28" t="s">
        <v>83</v>
      </c>
      <c r="B14" s="29" t="s">
        <v>84</v>
      </c>
      <c r="C14" s="28" t="s">
        <v>5</v>
      </c>
      <c r="D14" s="30"/>
      <c r="E14" s="30">
        <v>0.3</v>
      </c>
      <c r="F14" s="58">
        <v>0.289</v>
      </c>
    </row>
    <row r="15" spans="1:6" s="57" customFormat="1" ht="58.5" customHeight="1">
      <c r="A15" s="28" t="s">
        <v>6</v>
      </c>
      <c r="B15" s="29" t="s">
        <v>85</v>
      </c>
      <c r="C15" s="28"/>
      <c r="D15" s="30"/>
      <c r="E15" s="30"/>
      <c r="F15" s="30"/>
    </row>
    <row r="16" spans="1:6" s="57" customFormat="1" ht="60.75" customHeight="1">
      <c r="A16" s="28" t="s">
        <v>7</v>
      </c>
      <c r="B16" s="29" t="s">
        <v>86</v>
      </c>
      <c r="C16" s="28" t="s">
        <v>87</v>
      </c>
      <c r="D16" s="30"/>
      <c r="E16" s="30"/>
      <c r="F16" s="30"/>
    </row>
    <row r="17" spans="1:6" s="57" customFormat="1" ht="39.75" customHeight="1">
      <c r="A17" s="28" t="s">
        <v>8</v>
      </c>
      <c r="B17" s="29" t="s">
        <v>88</v>
      </c>
      <c r="C17" s="28" t="s">
        <v>89</v>
      </c>
      <c r="D17" s="30"/>
      <c r="E17" s="30"/>
      <c r="F17" s="30"/>
    </row>
    <row r="18" spans="1:6" s="65" customFormat="1" ht="24.75" customHeight="1">
      <c r="A18" s="31" t="s">
        <v>9</v>
      </c>
      <c r="B18" s="32" t="s">
        <v>90</v>
      </c>
      <c r="C18" s="31" t="s">
        <v>87</v>
      </c>
      <c r="D18" s="14"/>
      <c r="E18" s="14"/>
      <c r="F18" s="14"/>
    </row>
    <row r="19" spans="1:6" s="57" customFormat="1" ht="60" customHeight="1">
      <c r="A19" s="28" t="s">
        <v>91</v>
      </c>
      <c r="B19" s="29" t="s">
        <v>92</v>
      </c>
      <c r="C19" s="28" t="s">
        <v>93</v>
      </c>
      <c r="D19" s="33"/>
      <c r="E19" s="33"/>
      <c r="F19" s="33"/>
    </row>
    <row r="20" spans="1:6" s="57" customFormat="1" ht="76.5" customHeight="1">
      <c r="A20" s="28" t="s">
        <v>94</v>
      </c>
      <c r="B20" s="29" t="s">
        <v>95</v>
      </c>
      <c r="C20" s="28" t="s">
        <v>96</v>
      </c>
      <c r="D20" s="30"/>
      <c r="E20" s="30"/>
      <c r="F20" s="30"/>
    </row>
    <row r="21" spans="1:6" s="57" customFormat="1" ht="93" customHeight="1">
      <c r="A21" s="28" t="s">
        <v>97</v>
      </c>
      <c r="B21" s="29" t="s">
        <v>98</v>
      </c>
      <c r="C21" s="28" t="s">
        <v>5</v>
      </c>
      <c r="D21" s="30"/>
      <c r="E21" s="30"/>
      <c r="F21" s="30"/>
    </row>
    <row r="22" spans="1:6" s="57" customFormat="1" ht="73.5" customHeight="1">
      <c r="A22" s="28" t="s">
        <v>99</v>
      </c>
      <c r="B22" s="29" t="s">
        <v>100</v>
      </c>
      <c r="C22" s="28"/>
      <c r="D22" s="30"/>
      <c r="E22" s="30"/>
      <c r="F22" s="30"/>
    </row>
    <row r="23" spans="1:6" s="57" customFormat="1" ht="89.25" customHeight="1">
      <c r="A23" s="28" t="s">
        <v>101</v>
      </c>
      <c r="B23" s="29" t="s">
        <v>102</v>
      </c>
      <c r="C23" s="28" t="s">
        <v>89</v>
      </c>
      <c r="D23" s="30"/>
      <c r="E23" s="30"/>
      <c r="F23" s="30"/>
    </row>
    <row r="24" spans="1:6" s="57" customFormat="1" ht="72" customHeight="1">
      <c r="A24" s="28" t="s">
        <v>10</v>
      </c>
      <c r="B24" s="29" t="s">
        <v>103</v>
      </c>
      <c r="C24" s="28"/>
      <c r="D24" s="30"/>
      <c r="E24" s="30"/>
      <c r="F24" s="30"/>
    </row>
    <row r="25" spans="1:6" s="57" customFormat="1" ht="90" customHeight="1">
      <c r="A25" s="28" t="s">
        <v>11</v>
      </c>
      <c r="B25" s="29" t="s">
        <v>104</v>
      </c>
      <c r="C25" s="28" t="s">
        <v>76</v>
      </c>
      <c r="D25" s="30"/>
      <c r="E25" s="30"/>
      <c r="F25" s="30"/>
    </row>
    <row r="26" spans="1:6" s="57" customFormat="1" ht="27" customHeight="1">
      <c r="A26" s="28"/>
      <c r="B26" s="29" t="s">
        <v>105</v>
      </c>
      <c r="C26" s="28"/>
      <c r="D26" s="30"/>
      <c r="E26" s="30"/>
      <c r="F26" s="30"/>
    </row>
    <row r="27" spans="1:6" s="57" customFormat="1" ht="27" customHeight="1">
      <c r="A27" s="28"/>
      <c r="B27" s="29" t="s">
        <v>106</v>
      </c>
      <c r="C27" s="28"/>
      <c r="D27" s="30"/>
      <c r="E27" s="30"/>
      <c r="F27" s="30"/>
    </row>
    <row r="28" spans="1:6" s="57" customFormat="1" ht="27" customHeight="1">
      <c r="A28" s="28"/>
      <c r="B28" s="29" t="s">
        <v>107</v>
      </c>
      <c r="C28" s="28"/>
      <c r="D28" s="30"/>
      <c r="E28" s="30"/>
      <c r="F28" s="30"/>
    </row>
    <row r="29" spans="1:6" s="57" customFormat="1" ht="27" customHeight="1">
      <c r="A29" s="28"/>
      <c r="B29" s="29" t="s">
        <v>108</v>
      </c>
      <c r="C29" s="28"/>
      <c r="D29" s="30"/>
      <c r="E29" s="30"/>
      <c r="F29" s="30"/>
    </row>
    <row r="30" spans="1:6" s="57" customFormat="1" ht="85.5" customHeight="1">
      <c r="A30" s="28" t="s">
        <v>12</v>
      </c>
      <c r="B30" s="29" t="s">
        <v>109</v>
      </c>
      <c r="C30" s="28" t="s">
        <v>76</v>
      </c>
      <c r="D30" s="30"/>
      <c r="E30" s="30"/>
      <c r="F30" s="30"/>
    </row>
    <row r="31" spans="1:6" s="57" customFormat="1" ht="60.75" customHeight="1">
      <c r="A31" s="28" t="s">
        <v>13</v>
      </c>
      <c r="B31" s="29" t="s">
        <v>110</v>
      </c>
      <c r="C31" s="28" t="s">
        <v>76</v>
      </c>
      <c r="D31" s="30">
        <v>0</v>
      </c>
      <c r="E31" s="30">
        <v>0</v>
      </c>
      <c r="F31" s="30">
        <v>0</v>
      </c>
    </row>
    <row r="32" spans="1:6" s="57" customFormat="1" ht="43.5" customHeight="1">
      <c r="A32" s="28" t="s">
        <v>14</v>
      </c>
      <c r="B32" s="29" t="s">
        <v>111</v>
      </c>
      <c r="C32" s="28" t="s">
        <v>76</v>
      </c>
      <c r="D32" s="30">
        <v>0</v>
      </c>
      <c r="E32" s="30">
        <v>0</v>
      </c>
      <c r="F32" s="30">
        <v>0</v>
      </c>
    </row>
    <row r="33" spans="1:6" s="57" customFormat="1" ht="70.5" customHeight="1">
      <c r="A33" s="28" t="s">
        <v>15</v>
      </c>
      <c r="B33" s="29" t="s">
        <v>112</v>
      </c>
      <c r="C33" s="28"/>
      <c r="D33" s="67" t="s">
        <v>232</v>
      </c>
      <c r="E33" s="67" t="s">
        <v>232</v>
      </c>
      <c r="F33" s="67" t="s">
        <v>232</v>
      </c>
    </row>
    <row r="34" spans="1:6" s="57" customFormat="1" ht="27" customHeight="1">
      <c r="A34" s="28"/>
      <c r="B34" s="34" t="s">
        <v>113</v>
      </c>
      <c r="C34" s="28"/>
      <c r="D34" s="30"/>
      <c r="E34" s="30"/>
      <c r="F34" s="30"/>
    </row>
    <row r="35" spans="1:6" s="57" customFormat="1" ht="30.75" customHeight="1">
      <c r="A35" s="28"/>
      <c r="B35" s="29" t="s">
        <v>114</v>
      </c>
      <c r="C35" s="28" t="s">
        <v>115</v>
      </c>
      <c r="D35" s="30"/>
      <c r="E35" s="30"/>
      <c r="F35" s="30"/>
    </row>
    <row r="36" spans="1:6" s="57" customFormat="1" ht="47.25">
      <c r="A36" s="28"/>
      <c r="B36" s="29" t="s">
        <v>116</v>
      </c>
      <c r="C36" s="28" t="s">
        <v>117</v>
      </c>
      <c r="D36" s="30"/>
      <c r="E36" s="30"/>
      <c r="F36" s="30"/>
    </row>
    <row r="37" spans="1:6" s="57" customFormat="1" ht="72.75" customHeight="1">
      <c r="A37" s="28" t="s">
        <v>118</v>
      </c>
      <c r="B37" s="29" t="s">
        <v>119</v>
      </c>
      <c r="C37" s="28"/>
      <c r="D37" s="30"/>
      <c r="E37" s="30"/>
      <c r="F37" s="30"/>
    </row>
    <row r="38" spans="1:6" s="57" customFormat="1" ht="41.25" customHeight="1">
      <c r="A38" s="28" t="s">
        <v>120</v>
      </c>
      <c r="B38" s="29" t="s">
        <v>121</v>
      </c>
      <c r="C38" s="28" t="s">
        <v>122</v>
      </c>
      <c r="D38" s="30">
        <v>8.1</v>
      </c>
      <c r="E38" s="30">
        <v>8</v>
      </c>
      <c r="F38" s="30">
        <v>9.5</v>
      </c>
    </row>
    <row r="39" spans="1:6" s="57" customFormat="1" ht="47.25">
      <c r="A39" s="28" t="s">
        <v>123</v>
      </c>
      <c r="B39" s="29" t="s">
        <v>124</v>
      </c>
      <c r="C39" s="28" t="s">
        <v>125</v>
      </c>
      <c r="D39" s="30">
        <v>62.9</v>
      </c>
      <c r="E39" s="30">
        <v>46.3</v>
      </c>
      <c r="F39" s="30">
        <v>56.3</v>
      </c>
    </row>
    <row r="40" spans="1:6" s="57" customFormat="1" ht="59.25" customHeight="1">
      <c r="A40" s="35" t="s">
        <v>126</v>
      </c>
      <c r="B40" s="36" t="s">
        <v>127</v>
      </c>
      <c r="C40" s="35"/>
      <c r="D40" s="37"/>
      <c r="E40" s="37"/>
      <c r="F40" s="37"/>
    </row>
    <row r="41" spans="1:6" s="57" customFormat="1" ht="27" customHeight="1">
      <c r="A41" s="35"/>
      <c r="B41" s="38" t="s">
        <v>113</v>
      </c>
      <c r="C41" s="35"/>
      <c r="D41" s="37"/>
      <c r="E41" s="37"/>
      <c r="F41" s="37"/>
    </row>
    <row r="42" spans="1:6" s="57" customFormat="1" ht="58.5" customHeight="1">
      <c r="A42" s="35"/>
      <c r="B42" s="36" t="s">
        <v>128</v>
      </c>
      <c r="C42" s="35" t="s">
        <v>76</v>
      </c>
      <c r="D42" s="37"/>
      <c r="E42" s="37"/>
      <c r="F42" s="37"/>
    </row>
    <row r="43" spans="1:6" s="57" customFormat="1" ht="68.25" customHeight="1">
      <c r="A43" s="39"/>
      <c r="B43" s="40" t="s">
        <v>129</v>
      </c>
      <c r="C43" s="39" t="s">
        <v>76</v>
      </c>
      <c r="D43" s="41"/>
      <c r="E43" s="41"/>
      <c r="F43" s="41"/>
    </row>
    <row r="44" s="3" customFormat="1" ht="19.5" customHeight="1">
      <c r="A44" s="2" t="s">
        <v>130</v>
      </c>
    </row>
    <row r="45" s="3" customFormat="1" ht="15.75">
      <c r="A45" s="2" t="s">
        <v>131</v>
      </c>
    </row>
    <row r="46" s="3" customFormat="1" ht="15.75">
      <c r="A46" s="2" t="s">
        <v>132</v>
      </c>
    </row>
    <row r="47" s="3" customFormat="1" ht="15.75">
      <c r="A47" s="2" t="s">
        <v>133</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49"/>
  <sheetViews>
    <sheetView view="pageBreakPreview" zoomScaleSheetLayoutView="100" zoomScalePageLayoutView="0" workbookViewId="0" topLeftCell="A1">
      <selection activeCell="F1" sqref="F1"/>
    </sheetView>
  </sheetViews>
  <sheetFormatPr defaultColWidth="9.00390625" defaultRowHeight="12.75"/>
  <cols>
    <col min="1" max="1" width="7.75390625" style="1" customWidth="1"/>
    <col min="2" max="2" width="32.125" style="1" customWidth="1"/>
    <col min="3" max="3" width="13.00390625" style="1" customWidth="1"/>
    <col min="4" max="5" width="26.625" style="1" customWidth="1"/>
    <col min="6" max="6" width="24.125" style="1" customWidth="1"/>
    <col min="7" max="16384" width="9.125" style="1" customWidth="1"/>
  </cols>
  <sheetData>
    <row r="1" ht="54" customHeight="1">
      <c r="F1" s="23" t="s">
        <v>236</v>
      </c>
    </row>
    <row r="3" spans="1:6" ht="16.5">
      <c r="A3" s="18" t="s">
        <v>235</v>
      </c>
      <c r="B3" s="24"/>
      <c r="C3" s="24"/>
      <c r="D3" s="24"/>
      <c r="E3" s="24"/>
      <c r="F3" s="24"/>
    </row>
    <row r="4" spans="1:6" ht="15.75">
      <c r="A4" s="21" t="s">
        <v>68</v>
      </c>
      <c r="B4" s="21"/>
      <c r="C4" s="21"/>
      <c r="D4" s="21"/>
      <c r="E4" s="21"/>
      <c r="F4" s="21"/>
    </row>
    <row r="6" spans="1:6" s="61" customFormat="1" ht="72" customHeight="1">
      <c r="A6" s="64" t="s">
        <v>16</v>
      </c>
      <c r="B6" s="63" t="s">
        <v>0</v>
      </c>
      <c r="C6" s="63" t="s">
        <v>73</v>
      </c>
      <c r="D6" s="63" t="s">
        <v>228</v>
      </c>
      <c r="E6" s="63" t="s">
        <v>227</v>
      </c>
      <c r="F6" s="62" t="s">
        <v>134</v>
      </c>
    </row>
    <row r="7" spans="1:6" s="57" customFormat="1" ht="25.5" customHeight="1">
      <c r="A7" s="59" t="s">
        <v>1</v>
      </c>
      <c r="B7" s="60" t="s">
        <v>226</v>
      </c>
      <c r="C7" s="59" t="s">
        <v>87</v>
      </c>
      <c r="D7" s="30">
        <v>6.5</v>
      </c>
      <c r="E7" s="30">
        <v>6.5</v>
      </c>
      <c r="F7" s="30">
        <v>6.5</v>
      </c>
    </row>
    <row r="8" spans="1:6" s="57" customFormat="1" ht="120" customHeight="1">
      <c r="A8" s="55" t="s">
        <v>4</v>
      </c>
      <c r="B8" s="56" t="s">
        <v>225</v>
      </c>
      <c r="C8" s="55" t="s">
        <v>87</v>
      </c>
      <c r="D8" s="30">
        <v>2.82</v>
      </c>
      <c r="E8" s="30">
        <v>2.85</v>
      </c>
      <c r="F8" s="30">
        <v>2.84</v>
      </c>
    </row>
    <row r="9" spans="1:6" s="57" customFormat="1" ht="40.5" customHeight="1">
      <c r="A9" s="55" t="s">
        <v>6</v>
      </c>
      <c r="B9" s="56" t="s">
        <v>224</v>
      </c>
      <c r="C9" s="55" t="s">
        <v>222</v>
      </c>
      <c r="D9" s="30">
        <v>12.8791</v>
      </c>
      <c r="E9" s="30">
        <v>12.752</v>
      </c>
      <c r="F9" s="30">
        <v>12.8185</v>
      </c>
    </row>
    <row r="10" spans="1:6" s="57" customFormat="1" ht="40.5" customHeight="1">
      <c r="A10" s="55" t="s">
        <v>10</v>
      </c>
      <c r="B10" s="56" t="s">
        <v>223</v>
      </c>
      <c r="C10" s="55" t="s">
        <v>222</v>
      </c>
      <c r="D10" s="30">
        <v>9.005</v>
      </c>
      <c r="E10" s="30">
        <v>9.155</v>
      </c>
      <c r="F10" s="30">
        <v>8.9506</v>
      </c>
    </row>
    <row r="11" spans="1:6" s="57" customFormat="1" ht="40.5" customHeight="1">
      <c r="A11" s="55" t="s">
        <v>118</v>
      </c>
      <c r="B11" s="56" t="s">
        <v>221</v>
      </c>
      <c r="C11" s="55" t="s">
        <v>218</v>
      </c>
      <c r="D11" s="30">
        <v>94.1337</v>
      </c>
      <c r="E11" s="30">
        <v>87.7</v>
      </c>
      <c r="F11" s="30">
        <v>87.7</v>
      </c>
    </row>
    <row r="12" spans="1:6" s="57" customFormat="1" ht="27" customHeight="1">
      <c r="A12" s="55" t="s">
        <v>220</v>
      </c>
      <c r="B12" s="56" t="s">
        <v>219</v>
      </c>
      <c r="C12" s="55" t="s">
        <v>218</v>
      </c>
      <c r="D12" s="30">
        <v>93.688</v>
      </c>
      <c r="E12" s="30">
        <v>87.284</v>
      </c>
      <c r="F12" s="30">
        <v>87.284</v>
      </c>
    </row>
    <row r="13" spans="1:6" s="57" customFormat="1" ht="40.5" customHeight="1">
      <c r="A13" s="55" t="s">
        <v>217</v>
      </c>
      <c r="B13" s="56" t="s">
        <v>216</v>
      </c>
      <c r="C13" s="55" t="s">
        <v>163</v>
      </c>
      <c r="D13" s="30">
        <f>D14+D16</f>
        <v>582.02</v>
      </c>
      <c r="E13" s="30">
        <f>E14+E16</f>
        <v>588.4</v>
      </c>
      <c r="F13" s="30">
        <f>F14+F16</f>
        <v>639.7</v>
      </c>
    </row>
    <row r="14" spans="1:6" s="57" customFormat="1" ht="40.5" customHeight="1">
      <c r="A14" s="55" t="s">
        <v>215</v>
      </c>
      <c r="B14" s="56" t="s">
        <v>214</v>
      </c>
      <c r="C14" s="55" t="s">
        <v>163</v>
      </c>
      <c r="D14" s="30">
        <v>7.76</v>
      </c>
      <c r="E14" s="30">
        <v>8.3</v>
      </c>
      <c r="F14" s="30">
        <v>10.6</v>
      </c>
    </row>
    <row r="15" spans="1:6" s="57" customFormat="1" ht="40.5" customHeight="1">
      <c r="A15" s="55" t="s">
        <v>213</v>
      </c>
      <c r="B15" s="56" t="s">
        <v>212</v>
      </c>
      <c r="C15" s="55" t="s">
        <v>163</v>
      </c>
      <c r="D15" s="30"/>
      <c r="E15" s="30"/>
      <c r="F15" s="30"/>
    </row>
    <row r="16" spans="1:6" s="57" customFormat="1" ht="54" customHeight="1">
      <c r="A16" s="55" t="s">
        <v>211</v>
      </c>
      <c r="B16" s="56" t="s">
        <v>210</v>
      </c>
      <c r="C16" s="55" t="s">
        <v>163</v>
      </c>
      <c r="D16" s="30">
        <v>574.26</v>
      </c>
      <c r="E16" s="30">
        <v>580.1</v>
      </c>
      <c r="F16" s="30">
        <v>629.1</v>
      </c>
    </row>
    <row r="17" spans="1:6" s="57" customFormat="1" ht="25.5" customHeight="1">
      <c r="A17" s="55" t="s">
        <v>209</v>
      </c>
      <c r="B17" s="56" t="s">
        <v>208</v>
      </c>
      <c r="C17" s="55"/>
      <c r="D17" s="30">
        <f>D18+D20</f>
        <v>281.9</v>
      </c>
      <c r="E17" s="30">
        <f>E18+E20</f>
        <v>258.5</v>
      </c>
      <c r="F17" s="30">
        <f>F18+F20</f>
        <v>282.1</v>
      </c>
    </row>
    <row r="18" spans="1:6" s="57" customFormat="1" ht="40.5" customHeight="1">
      <c r="A18" s="55" t="s">
        <v>207</v>
      </c>
      <c r="B18" s="56" t="s">
        <v>206</v>
      </c>
      <c r="C18" s="55" t="s">
        <v>163</v>
      </c>
      <c r="D18" s="30">
        <v>7.5</v>
      </c>
      <c r="E18" s="30">
        <v>8.5</v>
      </c>
      <c r="F18" s="30">
        <v>10.5</v>
      </c>
    </row>
    <row r="19" spans="1:6" s="57" customFormat="1" ht="54" customHeight="1">
      <c r="A19" s="55"/>
      <c r="B19" s="56" t="s">
        <v>205</v>
      </c>
      <c r="C19" s="55" t="s">
        <v>204</v>
      </c>
      <c r="D19" s="30"/>
      <c r="E19" s="30"/>
      <c r="F19" s="30"/>
    </row>
    <row r="20" spans="1:6" s="57" customFormat="1" ht="27" customHeight="1">
      <c r="A20" s="55" t="s">
        <v>203</v>
      </c>
      <c r="B20" s="56" t="s">
        <v>202</v>
      </c>
      <c r="C20" s="55" t="s">
        <v>163</v>
      </c>
      <c r="D20" s="30">
        <v>274.4</v>
      </c>
      <c r="E20" s="58">
        <v>250</v>
      </c>
      <c r="F20" s="30">
        <v>271.6</v>
      </c>
    </row>
    <row r="21" spans="1:6" s="57" customFormat="1" ht="40.5" customHeight="1">
      <c r="A21" s="55"/>
      <c r="B21" s="56" t="s">
        <v>201</v>
      </c>
      <c r="C21" s="55" t="s">
        <v>200</v>
      </c>
      <c r="D21" s="30"/>
      <c r="E21" s="30"/>
      <c r="F21" s="30"/>
    </row>
    <row r="22" spans="1:6" s="57" customFormat="1" ht="72.75" customHeight="1">
      <c r="A22" s="55"/>
      <c r="B22" s="56" t="s">
        <v>199</v>
      </c>
      <c r="C22" s="55"/>
      <c r="D22" s="30"/>
      <c r="E22" s="30"/>
      <c r="F22" s="30"/>
    </row>
    <row r="23" spans="1:6" s="57" customFormat="1" ht="27" customHeight="1">
      <c r="A23" s="55" t="s">
        <v>198</v>
      </c>
      <c r="B23" s="56" t="s">
        <v>197</v>
      </c>
      <c r="C23" s="55" t="s">
        <v>163</v>
      </c>
      <c r="D23" s="30"/>
      <c r="E23" s="30"/>
      <c r="F23" s="30"/>
    </row>
    <row r="24" spans="1:6" s="57" customFormat="1" ht="69.75" customHeight="1">
      <c r="A24" s="55" t="s">
        <v>196</v>
      </c>
      <c r="B24" s="56" t="s">
        <v>119</v>
      </c>
      <c r="C24" s="55"/>
      <c r="D24" s="30"/>
      <c r="E24" s="30"/>
      <c r="F24" s="30"/>
    </row>
    <row r="25" spans="1:6" s="57" customFormat="1" ht="40.5" customHeight="1">
      <c r="A25" s="55" t="s">
        <v>195</v>
      </c>
      <c r="B25" s="56" t="s">
        <v>194</v>
      </c>
      <c r="C25" s="55" t="s">
        <v>122</v>
      </c>
      <c r="D25" s="30"/>
      <c r="E25" s="30"/>
      <c r="F25" s="30"/>
    </row>
    <row r="26" spans="1:6" s="57" customFormat="1" ht="40.5" customHeight="1">
      <c r="A26" s="55" t="s">
        <v>193</v>
      </c>
      <c r="B26" s="56" t="s">
        <v>192</v>
      </c>
      <c r="C26" s="55" t="s">
        <v>191</v>
      </c>
      <c r="D26" s="30"/>
      <c r="E26" s="30"/>
      <c r="F26" s="30"/>
    </row>
    <row r="27" spans="1:6" s="57" customFormat="1" ht="54" customHeight="1">
      <c r="A27" s="55" t="s">
        <v>190</v>
      </c>
      <c r="B27" s="56" t="s">
        <v>189</v>
      </c>
      <c r="C27" s="55"/>
      <c r="D27" s="30"/>
      <c r="E27" s="30"/>
      <c r="F27" s="30"/>
    </row>
    <row r="28" spans="1:6" s="57" customFormat="1" ht="42" customHeight="1">
      <c r="A28" s="55" t="s">
        <v>188</v>
      </c>
      <c r="B28" s="56" t="s">
        <v>187</v>
      </c>
      <c r="C28" s="55" t="s">
        <v>163</v>
      </c>
      <c r="D28" s="58">
        <f>D29+D31</f>
        <v>608.6</v>
      </c>
      <c r="E28" s="58">
        <f>E29+E31</f>
        <v>586</v>
      </c>
      <c r="F28" s="58">
        <f>F29+F31</f>
        <v>636.9</v>
      </c>
    </row>
    <row r="29" spans="1:6" s="57" customFormat="1" ht="40.5" customHeight="1">
      <c r="A29" s="55" t="s">
        <v>186</v>
      </c>
      <c r="B29" s="56" t="s">
        <v>169</v>
      </c>
      <c r="C29" s="55" t="s">
        <v>163</v>
      </c>
      <c r="D29" s="58">
        <v>7.7</v>
      </c>
      <c r="E29" s="58">
        <v>8.2</v>
      </c>
      <c r="F29" s="58">
        <v>10.6</v>
      </c>
    </row>
    <row r="30" spans="1:6" s="57" customFormat="1" ht="40.5" customHeight="1">
      <c r="A30" s="55" t="s">
        <v>185</v>
      </c>
      <c r="B30" s="56" t="s">
        <v>167</v>
      </c>
      <c r="C30" s="55" t="s">
        <v>163</v>
      </c>
      <c r="D30" s="58"/>
      <c r="E30" s="58"/>
      <c r="F30" s="58"/>
    </row>
    <row r="31" spans="1:6" s="57" customFormat="1" ht="54" customHeight="1">
      <c r="A31" s="55" t="s">
        <v>184</v>
      </c>
      <c r="B31" s="56" t="s">
        <v>165</v>
      </c>
      <c r="C31" s="55" t="s">
        <v>163</v>
      </c>
      <c r="D31" s="58">
        <v>600.9</v>
      </c>
      <c r="E31" s="58">
        <v>577.8</v>
      </c>
      <c r="F31" s="58">
        <v>626.3</v>
      </c>
    </row>
    <row r="32" spans="1:6" s="57" customFormat="1" ht="40.5" customHeight="1">
      <c r="A32" s="55" t="s">
        <v>183</v>
      </c>
      <c r="B32" s="56" t="s">
        <v>182</v>
      </c>
      <c r="C32" s="55"/>
      <c r="D32" s="30"/>
      <c r="E32" s="30"/>
      <c r="F32" s="30"/>
    </row>
    <row r="33" spans="1:6" s="57" customFormat="1" ht="40.5" customHeight="1">
      <c r="A33" s="55" t="s">
        <v>181</v>
      </c>
      <c r="B33" s="56" t="s">
        <v>180</v>
      </c>
      <c r="C33" s="55" t="s">
        <v>163</v>
      </c>
      <c r="D33" s="30"/>
      <c r="E33" s="30"/>
      <c r="F33" s="30"/>
    </row>
    <row r="34" spans="1:6" s="57" customFormat="1" ht="40.5" customHeight="1">
      <c r="A34" s="55" t="s">
        <v>179</v>
      </c>
      <c r="B34" s="56" t="s">
        <v>178</v>
      </c>
      <c r="C34" s="55" t="s">
        <v>163</v>
      </c>
      <c r="D34" s="30"/>
      <c r="E34" s="30"/>
      <c r="F34" s="30"/>
    </row>
    <row r="35" spans="1:6" s="57" customFormat="1" ht="40.5" customHeight="1">
      <c r="A35" s="55" t="s">
        <v>177</v>
      </c>
      <c r="B35" s="56" t="s">
        <v>176</v>
      </c>
      <c r="C35" s="55"/>
      <c r="D35" s="30"/>
      <c r="E35" s="30"/>
      <c r="F35" s="30"/>
    </row>
    <row r="36" spans="1:6" s="57" customFormat="1" ht="40.5" customHeight="1">
      <c r="A36" s="55" t="s">
        <v>175</v>
      </c>
      <c r="B36" s="56" t="s">
        <v>169</v>
      </c>
      <c r="C36" s="55" t="s">
        <v>163</v>
      </c>
      <c r="D36" s="30"/>
      <c r="E36" s="30"/>
      <c r="F36" s="30"/>
    </row>
    <row r="37" spans="1:6" s="57" customFormat="1" ht="40.5" customHeight="1">
      <c r="A37" s="55" t="s">
        <v>174</v>
      </c>
      <c r="B37" s="56" t="s">
        <v>167</v>
      </c>
      <c r="C37" s="55" t="s">
        <v>163</v>
      </c>
      <c r="D37" s="30"/>
      <c r="E37" s="30"/>
      <c r="F37" s="30"/>
    </row>
    <row r="38" spans="1:6" s="57" customFormat="1" ht="54" customHeight="1">
      <c r="A38" s="55" t="s">
        <v>173</v>
      </c>
      <c r="B38" s="56" t="s">
        <v>165</v>
      </c>
      <c r="C38" s="55" t="s">
        <v>163</v>
      </c>
      <c r="D38" s="30"/>
      <c r="E38" s="30"/>
      <c r="F38" s="30"/>
    </row>
    <row r="39" spans="1:6" s="57" customFormat="1" ht="54" customHeight="1">
      <c r="A39" s="55" t="s">
        <v>172</v>
      </c>
      <c r="B39" s="56" t="s">
        <v>171</v>
      </c>
      <c r="C39" s="55"/>
      <c r="D39" s="30"/>
      <c r="E39" s="30"/>
      <c r="F39" s="30"/>
    </row>
    <row r="40" spans="1:6" s="57" customFormat="1" ht="40.5" customHeight="1">
      <c r="A40" s="55" t="s">
        <v>170</v>
      </c>
      <c r="B40" s="56" t="s">
        <v>169</v>
      </c>
      <c r="C40" s="55" t="s">
        <v>163</v>
      </c>
      <c r="D40" s="30"/>
      <c r="E40" s="30"/>
      <c r="F40" s="30"/>
    </row>
    <row r="41" spans="1:6" s="57" customFormat="1" ht="40.5" customHeight="1">
      <c r="A41" s="55" t="s">
        <v>168</v>
      </c>
      <c r="B41" s="56" t="s">
        <v>167</v>
      </c>
      <c r="C41" s="55" t="s">
        <v>163</v>
      </c>
      <c r="D41" s="30"/>
      <c r="E41" s="30"/>
      <c r="F41" s="30"/>
    </row>
    <row r="42" spans="1:6" s="57" customFormat="1" ht="54" customHeight="1">
      <c r="A42" s="55" t="s">
        <v>166</v>
      </c>
      <c r="B42" s="56" t="s">
        <v>165</v>
      </c>
      <c r="C42" s="55" t="s">
        <v>163</v>
      </c>
      <c r="D42" s="30"/>
      <c r="E42" s="30"/>
      <c r="F42" s="30"/>
    </row>
    <row r="43" spans="1:6" s="57" customFormat="1" ht="27" customHeight="1">
      <c r="A43" s="55" t="s">
        <v>164</v>
      </c>
      <c r="B43" s="56" t="s">
        <v>81</v>
      </c>
      <c r="C43" s="55" t="s">
        <v>163</v>
      </c>
      <c r="D43" s="30"/>
      <c r="E43" s="30"/>
      <c r="F43" s="30"/>
    </row>
    <row r="44" spans="1:6" s="51" customFormat="1" ht="54" customHeight="1">
      <c r="A44" s="55" t="s">
        <v>162</v>
      </c>
      <c r="B44" s="56" t="s">
        <v>161</v>
      </c>
      <c r="C44" s="55" t="s">
        <v>5</v>
      </c>
      <c r="D44" s="54">
        <f>D13/D28-100%</f>
        <v>-0.04367400591521531</v>
      </c>
      <c r="E44" s="54">
        <f>E13/E28-100%</f>
        <v>0.004095563139931757</v>
      </c>
      <c r="F44" s="54">
        <f>F13/F28-100%</f>
        <v>0.004396294551735069</v>
      </c>
    </row>
    <row r="45" spans="1:6" s="51" customFormat="1" ht="84" customHeight="1">
      <c r="A45" s="52" t="s">
        <v>160</v>
      </c>
      <c r="B45" s="53" t="s">
        <v>159</v>
      </c>
      <c r="C45" s="52"/>
      <c r="D45" s="41"/>
      <c r="E45" s="41"/>
      <c r="F45" s="41"/>
    </row>
    <row r="46" s="3" customFormat="1" ht="17.25" customHeight="1">
      <c r="A46" s="2" t="s">
        <v>21</v>
      </c>
    </row>
    <row r="48" spans="1:6" ht="31.5" customHeight="1">
      <c r="A48" s="50" t="s">
        <v>158</v>
      </c>
      <c r="B48" s="49"/>
      <c r="C48" s="49"/>
      <c r="D48" s="49"/>
      <c r="E48" s="49"/>
      <c r="F48" s="49"/>
    </row>
    <row r="49" spans="1:6" ht="31.5" customHeight="1">
      <c r="A49" s="50" t="s">
        <v>157</v>
      </c>
      <c r="B49" s="49"/>
      <c r="C49" s="49"/>
      <c r="D49" s="49"/>
      <c r="E49" s="49"/>
      <c r="F49" s="49"/>
    </row>
    <row r="50" ht="3" customHeight="1"/>
  </sheetData>
  <sheetProtection/>
  <mergeCells count="4">
    <mergeCell ref="A48:F48"/>
    <mergeCell ref="A49:F49"/>
    <mergeCell ref="A3:F3"/>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1">
      <selection activeCell="F9" sqref="F9"/>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19" t="s">
        <v>237</v>
      </c>
      <c r="H1" s="19"/>
      <c r="I1" s="19"/>
    </row>
    <row r="3" spans="1:9" ht="16.5">
      <c r="A3" s="18" t="s">
        <v>234</v>
      </c>
      <c r="B3" s="18"/>
      <c r="C3" s="18"/>
      <c r="D3" s="18"/>
      <c r="E3" s="18"/>
      <c r="F3" s="18"/>
      <c r="G3" s="18"/>
      <c r="H3" s="18"/>
      <c r="I3" s="18"/>
    </row>
    <row r="4" spans="1:9" ht="15.75">
      <c r="A4" s="21" t="s">
        <v>68</v>
      </c>
      <c r="B4" s="21"/>
      <c r="C4" s="21"/>
      <c r="D4" s="21"/>
      <c r="E4" s="21"/>
      <c r="F4" s="21"/>
      <c r="G4" s="21"/>
      <c r="H4" s="21"/>
      <c r="I4" s="21"/>
    </row>
    <row r="6" spans="1:9" s="6" customFormat="1" ht="72" customHeight="1">
      <c r="A6" s="20" t="s">
        <v>16</v>
      </c>
      <c r="B6" s="16" t="s">
        <v>0</v>
      </c>
      <c r="C6" s="16" t="s">
        <v>22</v>
      </c>
      <c r="D6" s="16" t="s">
        <v>69</v>
      </c>
      <c r="E6" s="16"/>
      <c r="F6" s="16" t="s">
        <v>70</v>
      </c>
      <c r="G6" s="16"/>
      <c r="H6" s="16" t="s">
        <v>71</v>
      </c>
      <c r="I6" s="17"/>
    </row>
    <row r="7" spans="1:9" s="7" customFormat="1" ht="30" customHeight="1">
      <c r="A7" s="20"/>
      <c r="B7" s="16"/>
      <c r="C7" s="16"/>
      <c r="D7" s="4" t="s">
        <v>58</v>
      </c>
      <c r="E7" s="4" t="s">
        <v>59</v>
      </c>
      <c r="F7" s="4" t="s">
        <v>58</v>
      </c>
      <c r="G7" s="4" t="s">
        <v>59</v>
      </c>
      <c r="H7" s="4" t="s">
        <v>58</v>
      </c>
      <c r="I7" s="5" t="s">
        <v>59</v>
      </c>
    </row>
    <row r="8" spans="1:9" s="7" customFormat="1" ht="39" customHeight="1">
      <c r="A8" s="8" t="s">
        <v>1</v>
      </c>
      <c r="B8" s="9" t="s">
        <v>23</v>
      </c>
      <c r="C8" s="8"/>
      <c r="D8" s="10"/>
      <c r="E8" s="10"/>
      <c r="F8" s="10"/>
      <c r="G8" s="10"/>
      <c r="H8" s="10"/>
      <c r="I8" s="10"/>
    </row>
    <row r="9" spans="1:9" s="7" customFormat="1" ht="39" customHeight="1">
      <c r="A9" s="8" t="s">
        <v>2</v>
      </c>
      <c r="B9" s="9" t="s">
        <v>60</v>
      </c>
      <c r="C9" s="8"/>
      <c r="D9" s="10"/>
      <c r="E9" s="10"/>
      <c r="F9" s="10"/>
      <c r="G9" s="10"/>
      <c r="H9" s="10"/>
      <c r="I9" s="10"/>
    </row>
    <row r="10" spans="1:9" s="7" customFormat="1" ht="173.25" customHeight="1">
      <c r="A10" s="8"/>
      <c r="B10" s="9" t="s">
        <v>61</v>
      </c>
      <c r="C10" s="8" t="s">
        <v>24</v>
      </c>
      <c r="D10" s="10"/>
      <c r="E10" s="10"/>
      <c r="F10" s="10"/>
      <c r="G10" s="10"/>
      <c r="H10" s="10"/>
      <c r="I10" s="10"/>
    </row>
    <row r="11" spans="1:9" s="7" customFormat="1" ht="169.5" customHeight="1">
      <c r="A11" s="8"/>
      <c r="B11" s="9" t="s">
        <v>25</v>
      </c>
      <c r="C11" s="8" t="s">
        <v>26</v>
      </c>
      <c r="D11" s="10"/>
      <c r="E11" s="10"/>
      <c r="F11" s="10"/>
      <c r="G11" s="10"/>
      <c r="H11" s="10"/>
      <c r="I11" s="10"/>
    </row>
    <row r="12" spans="1:9" s="7" customFormat="1" ht="39" customHeight="1">
      <c r="A12" s="8" t="s">
        <v>3</v>
      </c>
      <c r="B12" s="9" t="s">
        <v>62</v>
      </c>
      <c r="C12" s="8"/>
      <c r="D12" s="10"/>
      <c r="E12" s="10"/>
      <c r="F12" s="10"/>
      <c r="G12" s="10"/>
      <c r="H12" s="10"/>
      <c r="I12" s="10"/>
    </row>
    <row r="13" spans="1:9" s="7" customFormat="1" ht="25.5" customHeight="1">
      <c r="A13" s="8"/>
      <c r="B13" s="9" t="s">
        <v>63</v>
      </c>
      <c r="C13" s="8"/>
      <c r="D13" s="10"/>
      <c r="E13" s="10"/>
      <c r="F13" s="10"/>
      <c r="G13" s="10"/>
      <c r="H13" s="10"/>
      <c r="I13" s="10"/>
    </row>
    <row r="14" spans="1:9" s="7" customFormat="1" ht="25.5" customHeight="1">
      <c r="A14" s="8"/>
      <c r="B14" s="9" t="s">
        <v>27</v>
      </c>
      <c r="C14" s="8" t="s">
        <v>24</v>
      </c>
      <c r="D14" s="10"/>
      <c r="E14" s="10"/>
      <c r="F14" s="10"/>
      <c r="G14" s="10"/>
      <c r="H14" s="10"/>
      <c r="I14" s="10"/>
    </row>
    <row r="15" spans="1:9" s="7" customFormat="1" ht="38.25" customHeight="1">
      <c r="A15" s="8"/>
      <c r="B15" s="9" t="s">
        <v>28</v>
      </c>
      <c r="C15" s="8" t="s">
        <v>26</v>
      </c>
      <c r="D15" s="10"/>
      <c r="E15" s="10"/>
      <c r="F15" s="10"/>
      <c r="G15" s="10"/>
      <c r="H15" s="10"/>
      <c r="I15" s="10"/>
    </row>
    <row r="16" spans="1:9" s="7" customFormat="1" ht="25.5" customHeight="1">
      <c r="A16" s="8"/>
      <c r="B16" s="9" t="s">
        <v>29</v>
      </c>
      <c r="C16" s="8" t="s">
        <v>26</v>
      </c>
      <c r="D16" s="10"/>
      <c r="E16" s="10"/>
      <c r="F16" s="10"/>
      <c r="G16" s="10"/>
      <c r="H16" s="10"/>
      <c r="I16" s="10"/>
    </row>
    <row r="17" spans="1:9" s="7" customFormat="1" ht="40.5" customHeight="1">
      <c r="A17" s="8" t="s">
        <v>4</v>
      </c>
      <c r="B17" s="9" t="s">
        <v>30</v>
      </c>
      <c r="C17" s="8" t="s">
        <v>26</v>
      </c>
      <c r="D17" s="10"/>
      <c r="E17" s="10"/>
      <c r="F17" s="10"/>
      <c r="G17" s="10"/>
      <c r="H17" s="10"/>
      <c r="I17" s="10"/>
    </row>
    <row r="18" spans="1:9" s="7" customFormat="1" ht="25.5" customHeight="1">
      <c r="A18" s="8" t="s">
        <v>6</v>
      </c>
      <c r="B18" s="9" t="s">
        <v>31</v>
      </c>
      <c r="C18" s="8"/>
      <c r="D18" s="10"/>
      <c r="E18" s="10"/>
      <c r="F18" s="10"/>
      <c r="G18" s="10"/>
      <c r="H18" s="10"/>
      <c r="I18" s="10"/>
    </row>
    <row r="19" spans="1:9" s="7" customFormat="1" ht="54" customHeight="1">
      <c r="A19" s="8" t="s">
        <v>7</v>
      </c>
      <c r="B19" s="9" t="s">
        <v>32</v>
      </c>
      <c r="C19" s="8" t="s">
        <v>26</v>
      </c>
      <c r="D19" s="10"/>
      <c r="E19" s="10"/>
      <c r="F19" s="10"/>
      <c r="G19" s="10"/>
      <c r="H19" s="10"/>
      <c r="I19" s="10"/>
    </row>
    <row r="20" spans="1:9" s="7" customFormat="1" ht="66.75" customHeight="1">
      <c r="A20" s="8" t="s">
        <v>8</v>
      </c>
      <c r="B20" s="9" t="s">
        <v>33</v>
      </c>
      <c r="C20" s="8" t="s">
        <v>26</v>
      </c>
      <c r="D20" s="10"/>
      <c r="E20" s="10"/>
      <c r="F20" s="10"/>
      <c r="G20" s="10"/>
      <c r="H20" s="10"/>
      <c r="I20" s="10"/>
    </row>
    <row r="21" spans="1:9" s="7" customFormat="1" ht="27" customHeight="1">
      <c r="A21" s="8" t="s">
        <v>9</v>
      </c>
      <c r="B21" s="9" t="s">
        <v>34</v>
      </c>
      <c r="C21" s="8" t="s">
        <v>5</v>
      </c>
      <c r="D21" s="10"/>
      <c r="E21" s="10"/>
      <c r="F21" s="10"/>
      <c r="G21" s="10"/>
      <c r="H21" s="10"/>
      <c r="I21" s="10"/>
    </row>
    <row r="22" spans="1:9" s="7" customFormat="1" ht="27" customHeight="1">
      <c r="A22" s="8"/>
      <c r="B22" s="9" t="s">
        <v>17</v>
      </c>
      <c r="C22" s="8" t="s">
        <v>5</v>
      </c>
      <c r="D22" s="10"/>
      <c r="E22" s="10"/>
      <c r="F22" s="10"/>
      <c r="G22" s="10"/>
      <c r="H22" s="10"/>
      <c r="I22" s="10"/>
    </row>
    <row r="23" spans="1:9" s="7" customFormat="1" ht="27" customHeight="1">
      <c r="A23" s="8"/>
      <c r="B23" s="9" t="s">
        <v>18</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t="s">
        <v>10</v>
      </c>
      <c r="B26" s="9" t="s">
        <v>35</v>
      </c>
      <c r="C26" s="8" t="s">
        <v>5</v>
      </c>
      <c r="D26" s="10"/>
      <c r="E26" s="10"/>
      <c r="F26" s="10"/>
      <c r="G26" s="10"/>
      <c r="H26" s="10"/>
      <c r="I26" s="10"/>
    </row>
    <row r="27" spans="1:9" s="7" customFormat="1" ht="27" customHeight="1">
      <c r="A27" s="8" t="s">
        <v>11</v>
      </c>
      <c r="B27" s="9" t="s">
        <v>36</v>
      </c>
      <c r="C27" s="8" t="s">
        <v>37</v>
      </c>
      <c r="D27" s="15">
        <f>2.04*1000</f>
        <v>2040</v>
      </c>
      <c r="E27" s="15">
        <f>2.28*1000</f>
        <v>2280</v>
      </c>
      <c r="F27" s="15">
        <f>2.26*1000</f>
        <v>2260</v>
      </c>
      <c r="G27" s="15">
        <f>2.27*1000</f>
        <v>2270</v>
      </c>
      <c r="H27" s="15">
        <f>2.903*1000</f>
        <v>2903</v>
      </c>
      <c r="I27" s="15">
        <f>2.903*1000</f>
        <v>2903</v>
      </c>
    </row>
    <row r="28" spans="1:9" s="7" customFormat="1" ht="27" customHeight="1">
      <c r="A28" s="8"/>
      <c r="B28" s="9" t="s">
        <v>38</v>
      </c>
      <c r="C28" s="8" t="s">
        <v>37</v>
      </c>
      <c r="D28" s="15">
        <f>4277/5590.15*1000</f>
        <v>765.0957487723944</v>
      </c>
      <c r="E28" s="15">
        <f>3270.3/3100.85*1000</f>
        <v>1054.646306657852</v>
      </c>
      <c r="F28" s="15">
        <f>5281.5/5505*1000</f>
        <v>959.4005449591281</v>
      </c>
      <c r="G28" s="15">
        <f>3187.7/3372*1000</f>
        <v>945.344009489917</v>
      </c>
      <c r="H28" s="15">
        <f>6755.3/5651.9*1000</f>
        <v>1195.2263840478424</v>
      </c>
      <c r="I28" s="15">
        <f>3774/3013.7*1000</f>
        <v>1252.2812489630687</v>
      </c>
    </row>
    <row r="29" spans="1:9" s="7" customFormat="1" ht="27" customHeight="1">
      <c r="A29" s="8" t="s">
        <v>12</v>
      </c>
      <c r="B29" s="9" t="s">
        <v>39</v>
      </c>
      <c r="C29" s="8" t="s">
        <v>24</v>
      </c>
      <c r="D29" s="10"/>
      <c r="E29" s="10"/>
      <c r="F29" s="10"/>
      <c r="G29" s="10"/>
      <c r="H29" s="10"/>
      <c r="I29" s="10"/>
    </row>
    <row r="30" spans="1:9" s="7" customFormat="1" ht="40.5" customHeight="1">
      <c r="A30" s="8" t="s">
        <v>13</v>
      </c>
      <c r="B30" s="9" t="s">
        <v>40</v>
      </c>
      <c r="C30" s="8" t="s">
        <v>41</v>
      </c>
      <c r="D30" s="10"/>
      <c r="E30" s="10"/>
      <c r="F30" s="10"/>
      <c r="G30" s="10"/>
      <c r="H30" s="10"/>
      <c r="I30" s="10"/>
    </row>
    <row r="31" spans="1:9" s="7" customFormat="1" ht="27" customHeight="1">
      <c r="A31" s="8" t="s">
        <v>42</v>
      </c>
      <c r="B31" s="9" t="s">
        <v>43</v>
      </c>
      <c r="C31" s="8" t="s">
        <v>41</v>
      </c>
      <c r="D31" s="10"/>
      <c r="E31" s="10"/>
      <c r="F31" s="10"/>
      <c r="G31" s="10"/>
      <c r="H31" s="10"/>
      <c r="I31" s="10"/>
    </row>
    <row r="32" spans="1:9" s="7" customFormat="1" ht="27" customHeight="1">
      <c r="A32" s="8" t="s">
        <v>44</v>
      </c>
      <c r="B32" s="9" t="s">
        <v>45</v>
      </c>
      <c r="C32" s="8" t="s">
        <v>41</v>
      </c>
      <c r="D32" s="10"/>
      <c r="E32" s="10"/>
      <c r="F32" s="10"/>
      <c r="G32" s="10"/>
      <c r="H32" s="10"/>
      <c r="I32" s="10"/>
    </row>
    <row r="33" spans="1:9" s="7" customFormat="1" ht="27" customHeight="1">
      <c r="A33" s="8"/>
      <c r="B33" s="9" t="s">
        <v>64</v>
      </c>
      <c r="C33" s="8" t="s">
        <v>41</v>
      </c>
      <c r="D33" s="10"/>
      <c r="E33" s="10"/>
      <c r="F33" s="10"/>
      <c r="G33" s="10"/>
      <c r="H33" s="10"/>
      <c r="I33" s="10"/>
    </row>
    <row r="34" spans="1:9" s="7" customFormat="1" ht="27" customHeight="1">
      <c r="A34" s="8"/>
      <c r="B34" s="9" t="s">
        <v>65</v>
      </c>
      <c r="C34" s="8" t="s">
        <v>41</v>
      </c>
      <c r="D34" s="10"/>
      <c r="E34" s="10"/>
      <c r="F34" s="10"/>
      <c r="G34" s="10"/>
      <c r="H34" s="10"/>
      <c r="I34" s="10"/>
    </row>
    <row r="35" spans="1:9" s="7" customFormat="1" ht="27" customHeight="1">
      <c r="A35" s="8"/>
      <c r="B35" s="9" t="s">
        <v>66</v>
      </c>
      <c r="C35" s="8" t="s">
        <v>41</v>
      </c>
      <c r="D35" s="10"/>
      <c r="E35" s="10"/>
      <c r="F35" s="10"/>
      <c r="G35" s="10"/>
      <c r="H35" s="10"/>
      <c r="I35" s="10"/>
    </row>
    <row r="36" spans="1:9" s="7" customFormat="1" ht="27" customHeight="1">
      <c r="A36" s="8"/>
      <c r="B36" s="9" t="s">
        <v>67</v>
      </c>
      <c r="C36" s="8" t="s">
        <v>41</v>
      </c>
      <c r="D36" s="10"/>
      <c r="E36" s="10"/>
      <c r="F36" s="10"/>
      <c r="G36" s="10"/>
      <c r="H36" s="10"/>
      <c r="I36" s="10"/>
    </row>
    <row r="37" spans="1:9" s="7" customFormat="1" ht="27" customHeight="1">
      <c r="A37" s="8" t="s">
        <v>46</v>
      </c>
      <c r="B37" s="9" t="s">
        <v>47</v>
      </c>
      <c r="C37" s="8" t="s">
        <v>41</v>
      </c>
      <c r="D37" s="10"/>
      <c r="E37" s="10"/>
      <c r="F37" s="10"/>
      <c r="G37" s="10"/>
      <c r="H37" s="10"/>
      <c r="I37" s="10"/>
    </row>
    <row r="38" spans="1:9" s="7" customFormat="1" ht="27" customHeight="1">
      <c r="A38" s="8" t="s">
        <v>14</v>
      </c>
      <c r="B38" s="9" t="s">
        <v>48</v>
      </c>
      <c r="C38" s="8"/>
      <c r="D38" s="10"/>
      <c r="E38" s="10"/>
      <c r="F38" s="10"/>
      <c r="G38" s="10"/>
      <c r="H38" s="10"/>
      <c r="I38" s="10"/>
    </row>
    <row r="39" spans="1:9" s="7" customFormat="1" ht="27" customHeight="1">
      <c r="A39" s="8" t="s">
        <v>15</v>
      </c>
      <c r="B39" s="9" t="s">
        <v>49</v>
      </c>
      <c r="C39" s="8" t="s">
        <v>50</v>
      </c>
      <c r="D39" s="10"/>
      <c r="E39" s="10"/>
      <c r="F39" s="10"/>
      <c r="G39" s="10"/>
      <c r="H39" s="10"/>
      <c r="I39" s="10"/>
    </row>
    <row r="40" spans="1:9" s="7" customFormat="1" ht="27" customHeight="1">
      <c r="A40" s="8" t="s">
        <v>51</v>
      </c>
      <c r="B40" s="9" t="s">
        <v>52</v>
      </c>
      <c r="C40" s="8" t="s">
        <v>41</v>
      </c>
      <c r="D40" s="10"/>
      <c r="E40" s="10"/>
      <c r="F40" s="10"/>
      <c r="G40" s="10"/>
      <c r="H40" s="10"/>
      <c r="I40" s="10"/>
    </row>
    <row r="41" spans="1:9" s="7" customFormat="1" ht="27" customHeight="1">
      <c r="A41" s="8" t="s">
        <v>53</v>
      </c>
      <c r="B41" s="9" t="s">
        <v>54</v>
      </c>
      <c r="C41" s="8" t="s">
        <v>55</v>
      </c>
      <c r="D41" s="10"/>
      <c r="E41" s="10"/>
      <c r="F41" s="10"/>
      <c r="G41" s="10"/>
      <c r="H41" s="10"/>
      <c r="I41" s="10"/>
    </row>
    <row r="42" spans="1:9" s="7" customFormat="1" ht="27" customHeight="1">
      <c r="A42" s="8"/>
      <c r="B42" s="9" t="s">
        <v>56</v>
      </c>
      <c r="C42" s="8" t="s">
        <v>55</v>
      </c>
      <c r="D42" s="10"/>
      <c r="E42" s="10"/>
      <c r="F42" s="10"/>
      <c r="G42" s="10"/>
      <c r="H42" s="10"/>
      <c r="I42" s="10"/>
    </row>
    <row r="43" spans="1:9" s="7" customFormat="1" ht="27" customHeight="1">
      <c r="A43" s="11"/>
      <c r="B43" s="12" t="s">
        <v>57</v>
      </c>
      <c r="C43" s="11" t="s">
        <v>55</v>
      </c>
      <c r="D43" s="13"/>
      <c r="E43" s="13"/>
      <c r="F43" s="13"/>
      <c r="G43" s="13"/>
      <c r="H43" s="13"/>
      <c r="I43" s="13"/>
    </row>
    <row r="44" s="3" customFormat="1" ht="17.25" customHeight="1">
      <c r="A44" s="2" t="s">
        <v>21</v>
      </c>
    </row>
  </sheetData>
  <sheetProtection/>
  <mergeCells count="9">
    <mergeCell ref="F6:G6"/>
    <mergeCell ref="H6:I6"/>
    <mergeCell ref="A3:I3"/>
    <mergeCell ref="G1:I1"/>
    <mergeCell ref="A6:A7"/>
    <mergeCell ref="B6:B7"/>
    <mergeCell ref="C6:C7"/>
    <mergeCell ref="D6:E6"/>
    <mergeCell ref="A4:I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2016-04-05T00:47:13Z</cp:lastPrinted>
  <dcterms:created xsi:type="dcterms:W3CDTF">2014-08-15T10:06:32Z</dcterms:created>
  <dcterms:modified xsi:type="dcterms:W3CDTF">2016-05-11T01:03:17Z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